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0"/>
  </bookViews>
  <sheets>
    <sheet name="отчет 1кв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согласовывается с 
 счетной палатой 1кв, п/г,9мес
</t>
        </r>
      </text>
    </comment>
  </commentList>
</comments>
</file>

<file path=xl/sharedStrings.xml><?xml version="1.0" encoding="utf-8"?>
<sst xmlns="http://schemas.openxmlformats.org/spreadsheetml/2006/main" count="101" uniqueCount="98">
  <si>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</si>
  <si>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</si>
  <si>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</si>
  <si>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</si>
  <si>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</si>
  <si>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</si>
  <si>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</si>
  <si>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</si>
  <si>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</si>
  <si>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</si>
  <si>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</si>
  <si>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</si>
  <si>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</si>
  <si>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</si>
  <si>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</si>
  <si>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ОТ ПРОДАЖИ МАТЕРИАЛЬНЫХ И НЕМАТЕРИАЛЬНЫХ АКТИВОВ</t>
  </si>
  <si>
    <t>000  1  14  00000  00  0000  000</t>
  </si>
  <si>
    <t>Иные межбюджетные трансферты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</si>
  <si>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</si>
  <si>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</si>
  <si>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</si>
  <si>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</si>
  <si>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</si>
  <si>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</si>
  <si>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</si>
  <si>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>городского поселения Белоярский</t>
  </si>
  <si>
    <t>Профицит (+) / Дефицит (-)</t>
  </si>
  <si>
    <t xml:space="preserve">Исполнено (рублей) </t>
  </si>
  <si>
    <t xml:space="preserve">Код расхода </t>
  </si>
  <si>
    <t xml:space="preserve">Код дохода </t>
  </si>
  <si>
    <t xml:space="preserve">Доходы бюджета городского поселения Белоярский </t>
  </si>
  <si>
    <t xml:space="preserve">Расходы бюджета  городского поселения Белоярский </t>
  </si>
  <si>
    <t>ИТОГО</t>
  </si>
  <si>
    <t>постановлением администрации</t>
  </si>
  <si>
    <t>000  2  02  04000  00  0000  151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</si>
  <si>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</si>
  <si>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</si>
  <si>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Жилищно-коммунальное хозяйство</t>
  </si>
  <si>
    <t>Коммунальное хозяйство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</si>
  <si>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</si>
  <si>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</si>
  <si>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</si>
  <si>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</si>
  <si>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</si>
  <si>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</si>
  <si>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БЕЗВОЗМЕЗДНЫЕ ПОСТУПЛЕНИЯ ОТ ДРУГИХ БЮДЖЕТОВ БЮДЖЕТНОЙ СИСТЕМЫ РОССИЙСКОЙ ФЕДЕРАЦИИ</t>
  </si>
  <si>
    <t>Источники внутреннего финансирования дефицита бюджета городского поселения Белоярский</t>
  </si>
  <si>
    <t xml:space="preserve">Источники внутреннего финансирования дефицита бюджета </t>
  </si>
  <si>
    <t>Изменение остатков средств на счетах по учету средств бюджета</t>
  </si>
  <si>
    <t>Прочие межбюджетные трансферты  общего характера</t>
  </si>
  <si>
    <t>000  1  06  01030  13  0000  110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</si>
  <si>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</si>
  <si>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</si>
  <si>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</si>
  <si>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000  1  11  05000  00  0000  120</t>
  </si>
  <si>
    <t>000  1  14  06013  13  0000  430</t>
  </si>
  <si>
    <t>Доходы от продажи земельных участков,  государственная  собственность на которые не разграниченна  и которые расположены в границах городских поселений</t>
  </si>
  <si>
    <t xml:space="preserve">Доходы от продажи земельных участков, находящихся в государственной и муниципальной собственности
</t>
  </si>
  <si>
    <t>000  1  14  06000  00  0000  430</t>
  </si>
  <si>
    <t>000  2  02  04999  13  0000  151</t>
  </si>
  <si>
    <t xml:space="preserve">Прочие межбюджетные трансферты, передаваемые бюджетам городских поселений </t>
  </si>
  <si>
    <t>000  2  02  04014  13  0000  151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</si>
  <si>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</si>
  <si>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Дотации бюджетам городских поселений на выравнивание бюджетной обеспеченности</t>
  </si>
  <si>
    <t>000  2  02  01001  13  0000  151</t>
  </si>
  <si>
    <t>000  2  02  01000  00  0000  151</t>
  </si>
  <si>
    <t>000  1  06  06043  13  0000  110</t>
  </si>
  <si>
    <t>Национальная экономика</t>
  </si>
  <si>
    <t>Связь и информатика</t>
  </si>
  <si>
    <t>Другие вопросы в области национальной экономики</t>
  </si>
  <si>
    <t>Налог на имущество физических лиц, взимаемый по ставкам,применяемым к обьектам налогообложения, расположенным в границах городских поселений</t>
  </si>
  <si>
    <t>000  1  06  06033  13  0000  110</t>
  </si>
  <si>
    <t xml:space="preserve">ДОХОДЫ ОТ ОКАЗАНИЯ ПЛАТНЫХ УСЛУГ (РАБОТ) И КОМПЕНСАЦИИ ЗАТРАТ ГОСУДАРСТВА
</t>
  </si>
  <si>
    <t>000  1  13  00000  00  0000  000</t>
  </si>
  <si>
    <t xml:space="preserve">Доходы от компенсации затрат государства
</t>
  </si>
  <si>
    <t xml:space="preserve">000  1  13  02000  00  0000  130
</t>
  </si>
  <si>
    <t xml:space="preserve">Прочие доходы от компенсации затрат бюджетов городских поселений
</t>
  </si>
  <si>
    <t>000  1  13  02995  13  0000  130</t>
  </si>
  <si>
    <t>000  2  02  00000  00  0000  000</t>
  </si>
  <si>
    <t>000 0100 0000000000 000</t>
  </si>
  <si>
    <t>000 0103 0000000000 000</t>
  </si>
  <si>
    <t>000 0104 0000000000 000</t>
  </si>
  <si>
    <t>000 0113 0000000000 000</t>
  </si>
  <si>
    <t>000 0400 0000000000 000</t>
  </si>
  <si>
    <t>000 0410 0000000000 000</t>
  </si>
  <si>
    <t>000 0412 0000000000 000</t>
  </si>
  <si>
    <t>000 0500 0000000000 000</t>
  </si>
  <si>
    <t>000 0502 0000000000 000</t>
  </si>
  <si>
    <t>000 1400 0000000000 000</t>
  </si>
  <si>
    <t>000 1403 0000000000 000</t>
  </si>
  <si>
    <t>650 00 00 00 00 00 0 000 000</t>
  </si>
  <si>
    <t>650 01 05 00 00 00 0 000 000</t>
  </si>
  <si>
    <t xml:space="preserve"> об исполнении бюджета городского поселения Белоярский за первое полугодие 2016 года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</si>
  <si>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</si>
  <si>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</si>
  <si>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бюджетам бюджетной системы Российской Федерации</t>
  </si>
  <si>
    <t xml:space="preserve">Межбюджетные трансферты общего характера  бюджетам бюджетной системы Российской Федерации </t>
  </si>
  <si>
    <t>от «12» сентября 2016 года № 322</t>
  </si>
</sst>
</file>

<file path=xl/styles.xml><?xml version="1.0" encoding="utf-8"?>
<styleSheet xmlns="http://schemas.openxmlformats.org/spreadsheetml/2006/main">
  <numFmts count="20">
    <numFmt numFmtId="5" formatCode="#,##0\ &quot;ман.&quot;;\-#,##0\ &quot;ман.&quot;"/>
    <numFmt numFmtId="6" formatCode="#,##0\ &quot;ман.&quot;;[Red]\-#,##0\ &quot;ман.&quot;"/>
    <numFmt numFmtId="7" formatCode="#,##0.00\ &quot;ман.&quot;;\-#,##0.00\ &quot;ман.&quot;"/>
    <numFmt numFmtId="8" formatCode="#,##0.00\ &quot;ман.&quot;;[Red]\-#,##0.00\ &quot;ман.&quot;"/>
    <numFmt numFmtId="42" formatCode="_-* #,##0\ &quot;ман.&quot;_-;\-* #,##0\ &quot;ман.&quot;_-;_-* &quot;-&quot;\ &quot;ман.&quot;_-;_-@_-"/>
    <numFmt numFmtId="41" formatCode="_-* #,##0\ _м_а_н_._-;\-* #,##0\ _м_а_н_._-;_-* &quot;-&quot;\ _м_а_н_._-;_-@_-"/>
    <numFmt numFmtId="44" formatCode="_-* #,##0.00\ &quot;ман.&quot;_-;\-* #,##0.00\ &quot;ман.&quot;_-;_-* &quot;-&quot;??\ &quot;ман.&quot;_-;_-@_-"/>
    <numFmt numFmtId="43" formatCode="_-* #,##0.00\ _м_а_н_._-;\-* #,##0.00\ _м_а_н_._-;_-* &quot;-&quot;??\ _м_а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</numFmts>
  <fonts count="46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SheetLayoutView="100" workbookViewId="0" topLeftCell="A1">
      <selection activeCell="B4" sqref="B4:C4"/>
    </sheetView>
  </sheetViews>
  <sheetFormatPr defaultColWidth="9.140625" defaultRowHeight="12"/>
  <cols>
    <col min="1" max="1" width="52.421875" style="3" customWidth="1"/>
    <col min="2" max="2" width="37.421875" style="7" customWidth="1"/>
    <col min="3" max="3" width="22.7109375" style="3" customWidth="1"/>
  </cols>
  <sheetData>
    <row r="1" spans="2:3" ht="21.75" customHeight="1">
      <c r="B1" s="45" t="s">
        <v>22</v>
      </c>
      <c r="C1" s="45"/>
    </row>
    <row r="2" spans="1:3" s="1" customFormat="1" ht="18.75" customHeight="1">
      <c r="A2" s="3"/>
      <c r="B2" s="46" t="s">
        <v>33</v>
      </c>
      <c r="C2" s="46"/>
    </row>
    <row r="3" spans="1:3" s="1" customFormat="1" ht="18" customHeight="1">
      <c r="A3" s="3"/>
      <c r="B3" s="46" t="s">
        <v>25</v>
      </c>
      <c r="C3" s="46"/>
    </row>
    <row r="4" spans="1:3" s="1" customFormat="1" ht="21.75" customHeight="1">
      <c r="A4" s="3"/>
      <c r="B4" s="46" t="s">
        <v>97</v>
      </c>
      <c r="C4" s="46"/>
    </row>
    <row r="5" spans="1:3" s="1" customFormat="1" ht="24.75" customHeight="1">
      <c r="A5" s="5"/>
      <c r="B5" s="4"/>
      <c r="C5" s="4"/>
    </row>
    <row r="6" spans="1:3" s="1" customFormat="1" ht="25.5" customHeight="1">
      <c r="A6" s="48" t="s">
        <v>24</v>
      </c>
      <c r="B6" s="48"/>
      <c r="C6" s="48"/>
    </row>
    <row r="7" spans="1:3" s="1" customFormat="1" ht="15.75">
      <c r="A7" s="48" t="s">
        <v>92</v>
      </c>
      <c r="B7" s="48"/>
      <c r="C7" s="48"/>
    </row>
    <row r="8" spans="1:3" s="1" customFormat="1" ht="13.5" customHeight="1">
      <c r="A8" s="6"/>
      <c r="B8" s="6"/>
      <c r="C8" s="6"/>
    </row>
    <row r="9" spans="1:3" s="1" customFormat="1" ht="26.25" customHeight="1">
      <c r="A9" s="48" t="s">
        <v>30</v>
      </c>
      <c r="B9" s="48"/>
      <c r="C9" s="48"/>
    </row>
    <row r="10" spans="1:3" s="1" customFormat="1" ht="20.25" customHeight="1">
      <c r="A10" s="3"/>
      <c r="B10" s="7"/>
      <c r="C10" s="4"/>
    </row>
    <row r="11" spans="1:3" s="2" customFormat="1" ht="31.5" customHeight="1">
      <c r="A11" s="8" t="s">
        <v>0</v>
      </c>
      <c r="B11" s="9" t="s">
        <v>29</v>
      </c>
      <c r="C11" s="8" t="s">
        <v>27</v>
      </c>
    </row>
    <row r="12" spans="1:3" s="2" customFormat="1" ht="15" customHeight="1">
      <c r="A12" s="15">
        <v>1</v>
      </c>
      <c r="B12" s="16" t="s">
        <v>21</v>
      </c>
      <c r="C12" s="15">
        <v>3</v>
      </c>
    </row>
    <row r="13" spans="1:3" ht="28.5">
      <c r="A13" s="29" t="s">
        <v>1</v>
      </c>
      <c r="B13" s="30" t="s">
        <v>2</v>
      </c>
      <c r="C13" s="31">
        <f>C14+C19+C25+C31+C28</f>
        <v>54210134.58999999</v>
      </c>
    </row>
    <row r="14" spans="1:3" ht="18.75" customHeight="1">
      <c r="A14" s="29" t="s">
        <v>3</v>
      </c>
      <c r="B14" s="43" t="s">
        <v>4</v>
      </c>
      <c r="C14" s="44">
        <f>C15</f>
        <v>43685049.85999999</v>
      </c>
    </row>
    <row r="15" spans="1:3" ht="18.75" customHeight="1">
      <c r="A15" s="17" t="s">
        <v>5</v>
      </c>
      <c r="B15" s="19" t="s">
        <v>6</v>
      </c>
      <c r="C15" s="20">
        <f>SUM(C16:C18)</f>
        <v>43685049.85999999</v>
      </c>
    </row>
    <row r="16" spans="1:3" ht="126.75" customHeight="1">
      <c r="A16" s="17" t="s">
        <v>40</v>
      </c>
      <c r="B16" s="19" t="s">
        <v>39</v>
      </c>
      <c r="C16" s="20">
        <v>43491334.66</v>
      </c>
    </row>
    <row r="17" spans="1:3" ht="185.25" customHeight="1">
      <c r="A17" s="17" t="s">
        <v>41</v>
      </c>
      <c r="B17" s="19" t="s">
        <v>42</v>
      </c>
      <c r="C17" s="20">
        <v>39340.8</v>
      </c>
    </row>
    <row r="18" spans="1:3" ht="71.25" customHeight="1">
      <c r="A18" s="17" t="s">
        <v>43</v>
      </c>
      <c r="B18" s="19" t="s">
        <v>44</v>
      </c>
      <c r="C18" s="20">
        <v>154374.4</v>
      </c>
    </row>
    <row r="19" spans="1:3" ht="20.25" customHeight="1">
      <c r="A19" s="29" t="s">
        <v>7</v>
      </c>
      <c r="B19" s="30" t="s">
        <v>8</v>
      </c>
      <c r="C19" s="31">
        <f>C20+C22</f>
        <v>5439084.699999999</v>
      </c>
    </row>
    <row r="20" spans="1:3" ht="20.25" customHeight="1">
      <c r="A20" s="17" t="s">
        <v>9</v>
      </c>
      <c r="B20" s="19" t="s">
        <v>10</v>
      </c>
      <c r="C20" s="20">
        <f>C21</f>
        <v>345173.6</v>
      </c>
    </row>
    <row r="21" spans="1:3" ht="81.75" customHeight="1">
      <c r="A21" s="17" t="s">
        <v>70</v>
      </c>
      <c r="B21" s="19" t="s">
        <v>50</v>
      </c>
      <c r="C21" s="20">
        <v>345173.6</v>
      </c>
    </row>
    <row r="22" spans="1:3" ht="15">
      <c r="A22" s="17" t="s">
        <v>11</v>
      </c>
      <c r="B22" s="19" t="s">
        <v>12</v>
      </c>
      <c r="C22" s="20">
        <f>SUM(C23:C24)</f>
        <v>5093911.1</v>
      </c>
    </row>
    <row r="23" spans="1:3" ht="71.25" customHeight="1">
      <c r="A23" s="17" t="s">
        <v>93</v>
      </c>
      <c r="B23" s="19" t="s">
        <v>71</v>
      </c>
      <c r="C23" s="20">
        <v>4937996.92</v>
      </c>
    </row>
    <row r="24" spans="1:3" ht="69.75" customHeight="1">
      <c r="A24" s="17" t="s">
        <v>94</v>
      </c>
      <c r="B24" s="19" t="s">
        <v>66</v>
      </c>
      <c r="C24" s="20">
        <v>155914.18</v>
      </c>
    </row>
    <row r="25" spans="1:3" ht="64.5" customHeight="1">
      <c r="A25" s="29" t="s">
        <v>13</v>
      </c>
      <c r="B25" s="30" t="s">
        <v>14</v>
      </c>
      <c r="C25" s="31">
        <f>C26</f>
        <v>4182399.82</v>
      </c>
    </row>
    <row r="26" spans="1:3" ht="150" customHeight="1">
      <c r="A26" s="17" t="s">
        <v>53</v>
      </c>
      <c r="B26" s="19" t="s">
        <v>54</v>
      </c>
      <c r="C26" s="18">
        <f>C27</f>
        <v>4182399.82</v>
      </c>
    </row>
    <row r="27" spans="1:3" ht="115.5" customHeight="1">
      <c r="A27" s="17" t="s">
        <v>52</v>
      </c>
      <c r="B27" s="19" t="s">
        <v>51</v>
      </c>
      <c r="C27" s="20">
        <v>4182399.82</v>
      </c>
    </row>
    <row r="28" spans="1:3" ht="48" customHeight="1">
      <c r="A28" s="40" t="s">
        <v>72</v>
      </c>
      <c r="B28" s="30" t="s">
        <v>73</v>
      </c>
      <c r="C28" s="39">
        <f>C29</f>
        <v>12311.68</v>
      </c>
    </row>
    <row r="29" spans="1:3" ht="21.75" customHeight="1">
      <c r="A29" s="17" t="s">
        <v>74</v>
      </c>
      <c r="B29" s="42" t="s">
        <v>75</v>
      </c>
      <c r="C29" s="20">
        <f>C30</f>
        <v>12311.68</v>
      </c>
    </row>
    <row r="30" spans="1:3" ht="34.5" customHeight="1">
      <c r="A30" s="17" t="s">
        <v>76</v>
      </c>
      <c r="B30" s="19" t="s">
        <v>77</v>
      </c>
      <c r="C30" s="20">
        <v>12311.68</v>
      </c>
    </row>
    <row r="31" spans="1:3" ht="43.5" customHeight="1">
      <c r="A31" s="29" t="s">
        <v>15</v>
      </c>
      <c r="B31" s="30" t="s">
        <v>16</v>
      </c>
      <c r="C31" s="31">
        <f>C32</f>
        <v>891288.53</v>
      </c>
    </row>
    <row r="32" spans="1:3" ht="48" customHeight="1">
      <c r="A32" s="25" t="s">
        <v>57</v>
      </c>
      <c r="B32" s="19" t="s">
        <v>58</v>
      </c>
      <c r="C32" s="18">
        <f>C33</f>
        <v>891288.53</v>
      </c>
    </row>
    <row r="33" spans="1:3" ht="69.75" customHeight="1">
      <c r="A33" s="17" t="s">
        <v>56</v>
      </c>
      <c r="B33" s="19" t="s">
        <v>55</v>
      </c>
      <c r="C33" s="20">
        <v>891288.53</v>
      </c>
    </row>
    <row r="34" spans="1:3" ht="46.5" customHeight="1">
      <c r="A34" s="29" t="s">
        <v>45</v>
      </c>
      <c r="B34" s="30" t="s">
        <v>78</v>
      </c>
      <c r="C34" s="31">
        <f>C35+C37</f>
        <v>17523057.05</v>
      </c>
    </row>
    <row r="35" spans="1:3" ht="36.75" customHeight="1">
      <c r="A35" s="25" t="s">
        <v>95</v>
      </c>
      <c r="B35" s="19" t="s">
        <v>65</v>
      </c>
      <c r="C35" s="18">
        <f>C36</f>
        <v>16863057.05</v>
      </c>
    </row>
    <row r="36" spans="1:3" s="23" customFormat="1" ht="36" customHeight="1">
      <c r="A36" s="24" t="s">
        <v>63</v>
      </c>
      <c r="B36" s="19" t="s">
        <v>64</v>
      </c>
      <c r="C36" s="20">
        <v>16863057.05</v>
      </c>
    </row>
    <row r="37" spans="1:3" s="23" customFormat="1" ht="21.75" customHeight="1">
      <c r="A37" s="24" t="s">
        <v>17</v>
      </c>
      <c r="B37" s="19" t="s">
        <v>34</v>
      </c>
      <c r="C37" s="20">
        <f>C38+C39</f>
        <v>660000</v>
      </c>
    </row>
    <row r="38" spans="1:3" s="23" customFormat="1" ht="120" customHeight="1">
      <c r="A38" s="41" t="s">
        <v>62</v>
      </c>
      <c r="B38" s="19" t="s">
        <v>61</v>
      </c>
      <c r="C38" s="20">
        <v>660000</v>
      </c>
    </row>
    <row r="39" spans="1:3" s="23" customFormat="1" ht="49.5" customHeight="1">
      <c r="A39" s="24" t="s">
        <v>60</v>
      </c>
      <c r="B39" s="19" t="s">
        <v>59</v>
      </c>
      <c r="C39" s="20">
        <v>0</v>
      </c>
    </row>
    <row r="40" spans="1:3" ht="15.75">
      <c r="A40" s="29" t="s">
        <v>32</v>
      </c>
      <c r="B40" s="30"/>
      <c r="C40" s="31">
        <f>C13+C34</f>
        <v>71733191.63999999</v>
      </c>
    </row>
    <row r="41" spans="1:3" ht="14.25" customHeight="1">
      <c r="A41" s="21"/>
      <c r="B41" s="22"/>
      <c r="C41" s="21"/>
    </row>
    <row r="42" spans="1:3" ht="51.75" customHeight="1">
      <c r="A42" s="55" t="s">
        <v>31</v>
      </c>
      <c r="B42" s="55"/>
      <c r="C42" s="55"/>
    </row>
    <row r="43" spans="1:3" s="10" customFormat="1" ht="26.25" customHeight="1">
      <c r="A43" s="50" t="s">
        <v>20</v>
      </c>
      <c r="B43" s="51" t="s">
        <v>28</v>
      </c>
      <c r="C43" s="53" t="s">
        <v>27</v>
      </c>
    </row>
    <row r="44" spans="1:3" s="10" customFormat="1" ht="17.25" customHeight="1">
      <c r="A44" s="50"/>
      <c r="B44" s="52"/>
      <c r="C44" s="54"/>
    </row>
    <row r="45" spans="1:3" s="10" customFormat="1" ht="15">
      <c r="A45" s="11">
        <v>1</v>
      </c>
      <c r="B45" s="14" t="s">
        <v>21</v>
      </c>
      <c r="C45" s="12">
        <v>3</v>
      </c>
    </row>
    <row r="46" spans="1:3" s="10" customFormat="1" ht="21.75" customHeight="1">
      <c r="A46" s="32" t="s">
        <v>18</v>
      </c>
      <c r="B46" s="33" t="s">
        <v>79</v>
      </c>
      <c r="C46" s="34">
        <f>C48+C47+C49</f>
        <v>5143496.52</v>
      </c>
    </row>
    <row r="47" spans="1:3" s="10" customFormat="1" ht="87.75" customHeight="1">
      <c r="A47" s="13" t="s">
        <v>35</v>
      </c>
      <c r="B47" s="26" t="s">
        <v>80</v>
      </c>
      <c r="C47" s="18">
        <v>0</v>
      </c>
    </row>
    <row r="48" spans="1:3" s="10" customFormat="1" ht="87" customHeight="1">
      <c r="A48" s="13" t="s">
        <v>19</v>
      </c>
      <c r="B48" s="26" t="s">
        <v>81</v>
      </c>
      <c r="C48" s="18">
        <v>2610394.52</v>
      </c>
    </row>
    <row r="49" spans="1:3" s="10" customFormat="1" ht="20.25" customHeight="1">
      <c r="A49" s="13" t="s">
        <v>36</v>
      </c>
      <c r="B49" s="26" t="s">
        <v>82</v>
      </c>
      <c r="C49" s="18">
        <v>2533102</v>
      </c>
    </row>
    <row r="50" spans="1:3" s="10" customFormat="1" ht="20.25" customHeight="1">
      <c r="A50" s="32" t="s">
        <v>67</v>
      </c>
      <c r="B50" s="33" t="s">
        <v>83</v>
      </c>
      <c r="C50" s="31">
        <f>SUM(C51:C52)</f>
        <v>154045.16</v>
      </c>
    </row>
    <row r="51" spans="1:3" s="10" customFormat="1" ht="20.25" customHeight="1">
      <c r="A51" s="13" t="s">
        <v>68</v>
      </c>
      <c r="B51" s="26" t="s">
        <v>84</v>
      </c>
      <c r="C51" s="18">
        <v>29045.16</v>
      </c>
    </row>
    <row r="52" spans="1:3" s="10" customFormat="1" ht="32.25" customHeight="1">
      <c r="A52" s="13" t="s">
        <v>69</v>
      </c>
      <c r="B52" s="26" t="s">
        <v>85</v>
      </c>
      <c r="C52" s="18">
        <v>125000</v>
      </c>
    </row>
    <row r="53" spans="1:3" s="10" customFormat="1" ht="20.25" customHeight="1">
      <c r="A53" s="32" t="s">
        <v>37</v>
      </c>
      <c r="B53" s="35" t="s">
        <v>86</v>
      </c>
      <c r="C53" s="31">
        <f>C54</f>
        <v>12128406.47</v>
      </c>
    </row>
    <row r="54" spans="1:3" s="10" customFormat="1" ht="20.25" customHeight="1">
      <c r="A54" s="13" t="s">
        <v>38</v>
      </c>
      <c r="B54" s="26" t="s">
        <v>87</v>
      </c>
      <c r="C54" s="18">
        <v>12128406.47</v>
      </c>
    </row>
    <row r="55" spans="1:3" s="10" customFormat="1" ht="52.5" customHeight="1">
      <c r="A55" s="32" t="s">
        <v>96</v>
      </c>
      <c r="B55" s="35" t="s">
        <v>88</v>
      </c>
      <c r="C55" s="31">
        <f>C56</f>
        <v>67717496</v>
      </c>
    </row>
    <row r="56" spans="1:3" s="10" customFormat="1" ht="37.5" customHeight="1">
      <c r="A56" s="13" t="s">
        <v>49</v>
      </c>
      <c r="B56" s="26" t="s">
        <v>89</v>
      </c>
      <c r="C56" s="18">
        <v>67717496</v>
      </c>
    </row>
    <row r="57" spans="1:3" s="10" customFormat="1" ht="15.75" customHeight="1">
      <c r="A57" s="36" t="s">
        <v>32</v>
      </c>
      <c r="B57" s="33"/>
      <c r="C57" s="34">
        <f>C46+C55+C53+C50</f>
        <v>85143444.14999999</v>
      </c>
    </row>
    <row r="58" spans="1:3" s="10" customFormat="1" ht="17.25" customHeight="1">
      <c r="A58" s="32" t="s">
        <v>26</v>
      </c>
      <c r="B58" s="33"/>
      <c r="C58" s="34">
        <f>C40-C57</f>
        <v>-13410252.510000005</v>
      </c>
    </row>
    <row r="59" spans="1:3" ht="40.5" customHeight="1">
      <c r="A59" s="47" t="s">
        <v>46</v>
      </c>
      <c r="B59" s="47"/>
      <c r="C59" s="47"/>
    </row>
    <row r="60" spans="1:3" ht="35.25" customHeight="1">
      <c r="A60" s="37" t="s">
        <v>47</v>
      </c>
      <c r="B60" s="35" t="s">
        <v>90</v>
      </c>
      <c r="C60" s="38">
        <f>C61</f>
        <v>13410252.510000005</v>
      </c>
    </row>
    <row r="61" spans="1:3" ht="37.5" customHeight="1">
      <c r="A61" s="27" t="s">
        <v>48</v>
      </c>
      <c r="B61" s="26" t="s">
        <v>91</v>
      </c>
      <c r="C61" s="28">
        <f>-C58</f>
        <v>13410252.510000005</v>
      </c>
    </row>
    <row r="62" spans="1:3" ht="9.75">
      <c r="A62" s="49" t="s">
        <v>23</v>
      </c>
      <c r="B62" s="49"/>
      <c r="C62" s="49"/>
    </row>
  </sheetData>
  <sheetProtection/>
  <mergeCells count="13">
    <mergeCell ref="B43:B44"/>
    <mergeCell ref="C43:C44"/>
    <mergeCell ref="A42:C42"/>
    <mergeCell ref="B1:C1"/>
    <mergeCell ref="B3:C3"/>
    <mergeCell ref="B4:C4"/>
    <mergeCell ref="A59:C59"/>
    <mergeCell ref="A6:C6"/>
    <mergeCell ref="A62:C62"/>
    <mergeCell ref="A7:C7"/>
    <mergeCell ref="B2:C2"/>
    <mergeCell ref="A9:C9"/>
    <mergeCell ref="A43:A44"/>
  </mergeCells>
  <printOptions/>
  <pageMargins left="1.1811023622047245" right="0.5905511811023623" top="0.7874015748031497" bottom="0.3937007874015748" header="0.5118110236220472" footer="0.5118110236220472"/>
  <pageSetup fitToHeight="0" horizontalDpi="600" verticalDpi="600" orientation="portrait" paperSize="9" scale="92" r:id="rId3"/>
  <headerFooter differentFirst="1"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Vika</cp:lastModifiedBy>
  <cp:lastPrinted>2016-08-18T10:03:55Z</cp:lastPrinted>
  <dcterms:created xsi:type="dcterms:W3CDTF">2008-09-18T08:11:02Z</dcterms:created>
  <dcterms:modified xsi:type="dcterms:W3CDTF">2016-09-12T05:53:30Z</dcterms:modified>
  <cp:category/>
  <cp:version/>
  <cp:contentType/>
  <cp:contentStatus/>
</cp:coreProperties>
</file>